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un\Desktop\work\youtube\"/>
    </mc:Choice>
  </mc:AlternateContent>
  <xr:revisionPtr revIDLastSave="0" documentId="13_ncr:1_{DD67DD41-EB8D-47FD-9F50-2D2276ECD8A9}" xr6:coauthVersionLast="45" xr6:coauthVersionMax="45" xr10:uidLastSave="{00000000-0000-0000-0000-000000000000}"/>
  <bookViews>
    <workbookView xWindow="-120" yWindow="-120" windowWidth="20730" windowHeight="10830" xr2:uid="{00000000-000D-0000-FFFF-FFFF00000000}"/>
  </bookViews>
  <sheets>
    <sheet name="answe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4" i="4" l="1"/>
  <c r="F10" i="4"/>
  <c r="E10" i="4"/>
  <c r="D10" i="4"/>
  <c r="F9" i="4"/>
  <c r="E9" i="4"/>
  <c r="D9" i="4"/>
  <c r="F8" i="4"/>
  <c r="E8" i="4"/>
  <c r="D8" i="4"/>
  <c r="F7" i="4"/>
  <c r="E7" i="4"/>
  <c r="D7" i="4"/>
  <c r="F6" i="4"/>
  <c r="E6" i="4"/>
  <c r="D6" i="4"/>
  <c r="F5" i="4"/>
  <c r="E5" i="4"/>
  <c r="D5" i="4"/>
  <c r="F4" i="4"/>
  <c r="E4" i="4"/>
  <c r="D4" i="4"/>
  <c r="F3" i="4"/>
  <c r="E3" i="4"/>
  <c r="D3" i="4"/>
  <c r="F2" i="4"/>
  <c r="E2" i="4"/>
  <c r="D2" i="4"/>
  <c r="F1" i="4"/>
</calcChain>
</file>

<file path=xl/sharedStrings.xml><?xml version="1.0" encoding="utf-8"?>
<sst xmlns="http://schemas.openxmlformats.org/spreadsheetml/2006/main" count="73" uniqueCount="34">
  <si>
    <t>Value</t>
  </si>
  <si>
    <t>Sq Ft</t>
  </si>
  <si>
    <t>Location</t>
  </si>
  <si>
    <t>MASONVILLE</t>
  </si>
  <si>
    <t>DOWNTOWN</t>
  </si>
  <si>
    <t>CAMPUS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</si>
  <si>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</si>
  <si>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</si>
  <si>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</si>
  <si>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</si>
  <si>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</si>
  <si>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</si>
  <si>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</si>
  <si>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</si>
  <si>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</si>
  <si>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</si>
  <si>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</si>
  <si>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</si>
  <si>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</si>
  <si>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</si>
  <si>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</si>
  <si>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</si>
  <si>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</si>
  <si>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</si>
  <si>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</si>
  <si>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</si>
  <si>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</si>
  <si>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</si>
  <si>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</si>
  <si>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</si>
  <si>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slope = 0 means no relationship</t>
  </si>
  <si>
    <t>p-value &lt; 5%</t>
  </si>
  <si>
    <t>value = 39800 + 25200 *MASONVILLE + 995 * SqFt</t>
  </si>
  <si>
    <t>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</si>
</sst>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0" fillId="2" borderId="0" xfId="0" applyFill="1" applyBorder="1" applyAlignment="1"/>
    <xf numFmtId="0" fontId="0" fillId="2" borderId="1" xfId="0" applyFill="1" applyBorder="1" applyAlignment="1"/>
    <xf numFmtId="0" fontId="3" fillId="2" borderId="0" xfId="0" applyFont="1" applyFill="1" applyBorder="1" applyAlignment="1"/>
    <xf numFmtId="0" fontId="3" fillId="2" borderId="1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171450</xdr:rowOff>
    </xdr:from>
    <xdr:to>
      <xdr:col>11</xdr:col>
      <xdr:colOff>419100</xdr:colOff>
      <xdr:row>87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2900" y="561975"/>
          <a:ext cx="8477250" cy="16176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Basic Excel: multi-variable linear regression + categorical variable</a:t>
          </a:r>
        </a:p>
        <a:p>
          <a:endParaRPr lang="en-CA" sz="1100"/>
        </a:p>
        <a:p>
          <a:r>
            <a:rPr lang="en-CA" sz="1100"/>
            <a:t>Basic Excel operations - https://hubertpun.com​</a:t>
          </a:r>
        </a:p>
        <a:p>
          <a:endParaRPr lang="en-CA" sz="1100"/>
        </a:p>
        <a:p>
          <a:r>
            <a:rPr lang="en-CA" sz="1100"/>
            <a:t>Multi-variable linear regression with categorical variable (we need to convert those to "dummy" variable)</a:t>
          </a:r>
        </a:p>
        <a:p>
          <a:r>
            <a:rPr lang="en-CA" sz="1100"/>
            <a:t>Dependent variable: </a:t>
          </a:r>
        </a:p>
        <a:p>
          <a:r>
            <a:rPr lang="en-CA" sz="1100"/>
            <a:t>Column A - Housing value </a:t>
          </a:r>
        </a:p>
        <a:p>
          <a:endParaRPr lang="en-CA" sz="1100"/>
        </a:p>
        <a:p>
          <a:r>
            <a:rPr lang="en-CA" sz="1100"/>
            <a:t>Independent variables:</a:t>
          </a:r>
        </a:p>
        <a:p>
          <a:r>
            <a:rPr lang="en-CA" sz="1100"/>
            <a:t>Column B - Sq Ft of the house</a:t>
          </a:r>
        </a:p>
        <a:p>
          <a:r>
            <a:rPr lang="en-CA" sz="1100"/>
            <a:t>Column C - Location (either Masonville, Downtown or campus)</a:t>
          </a:r>
        </a:p>
        <a:p>
          <a:endParaRPr lang="en-CA" sz="1100"/>
        </a:p>
        <a:p>
          <a:r>
            <a:rPr lang="en-CA" sz="1100"/>
            <a:t>How much would a 2000SqFt house located at downtown worth?</a:t>
          </a:r>
        </a:p>
        <a:p>
          <a:endParaRPr lang="en-CA" sz="1100"/>
        </a:p>
        <a:p>
          <a:r>
            <a:rPr lang="en-CA" sz="1100"/>
            <a:t>-----------------------------------------------</a:t>
          </a:r>
        </a:p>
        <a:p>
          <a:r>
            <a:rPr lang="en-CA" sz="1100"/>
            <a:t>Step 1: convert the categorial variable (Location) to numbers.</a:t>
          </a:r>
        </a:p>
        <a:p>
          <a:r>
            <a:rPr lang="en-CA" sz="1100"/>
            <a:t>There are three categories, so we need two "dummy" variables</a:t>
          </a:r>
        </a:p>
        <a:p>
          <a:endParaRPr lang="en-CA" sz="1100"/>
        </a:p>
        <a:p>
          <a:r>
            <a:rPr lang="en-CA" sz="1100"/>
            <a:t>The two categories are DOWNTOWN and MASONVILLE.  The default is CAMPUS</a:t>
          </a:r>
        </a:p>
        <a:p>
          <a:endParaRPr lang="en-CA" sz="1100"/>
        </a:p>
        <a:p>
          <a:r>
            <a:rPr lang="en-CA" sz="1100"/>
            <a:t>Column D - put a "1" if it is downtown.</a:t>
          </a:r>
        </a:p>
        <a:p>
          <a:r>
            <a:rPr lang="en-CA" sz="1100"/>
            <a:t>D2=IF($C2=D$1,1,0)</a:t>
          </a:r>
        </a:p>
        <a:p>
          <a:r>
            <a:rPr lang="en-CA" sz="1100"/>
            <a:t>Then copy it down</a:t>
          </a:r>
        </a:p>
        <a:p>
          <a:endParaRPr lang="en-CA" sz="1100"/>
        </a:p>
        <a:p>
          <a:r>
            <a:rPr lang="en-CA" sz="1100"/>
            <a:t>Column E - put a "1" if it is masonville</a:t>
          </a:r>
        </a:p>
        <a:p>
          <a:r>
            <a:rPr lang="en-CA" sz="1100"/>
            <a:t>E2=IF($C2=E$1,1,0)</a:t>
          </a:r>
        </a:p>
        <a:p>
          <a:r>
            <a:rPr lang="en-CA" sz="1100"/>
            <a:t>Then copy it down</a:t>
          </a:r>
        </a:p>
        <a:p>
          <a:endParaRPr lang="en-CA" sz="1100"/>
        </a:p>
        <a:p>
          <a:r>
            <a:rPr lang="en-CA" sz="1100"/>
            <a:t>As an example: </a:t>
          </a:r>
        </a:p>
        <a:p>
          <a:r>
            <a:rPr lang="en-CA" sz="1100"/>
            <a:t>row 2 is masonville - so D2=0 and E2=1</a:t>
          </a:r>
        </a:p>
        <a:p>
          <a:r>
            <a:rPr lang="en-CA" sz="1100"/>
            <a:t>row 3 is downtown - so D3=1 and E3=0</a:t>
          </a:r>
        </a:p>
        <a:p>
          <a:r>
            <a:rPr lang="en-CA" sz="1100"/>
            <a:t>row 4 is campus - so D4=0 and E4=0 &lt;-- default category</a:t>
          </a:r>
        </a:p>
        <a:p>
          <a:endParaRPr lang="en-CA" sz="1100"/>
        </a:p>
        <a:p>
          <a:r>
            <a:rPr lang="en-CA" sz="1100"/>
            <a:t>[[[ Note that it doesn't matter which two categories you choose; *results would be the same*. For example, if you choose the </a:t>
          </a:r>
        </a:p>
        <a:p>
          <a:endParaRPr lang="en-CA" sz="1100"/>
        </a:p>
        <a:p>
          <a:r>
            <a:rPr lang="en-CA" sz="1100"/>
            <a:t>two categories be DOWNTOWN and CAMPUS. Then you replace Column E with CAMPUS. This implies that, the default is </a:t>
          </a:r>
        </a:p>
        <a:p>
          <a:endParaRPr lang="en-CA" sz="1100"/>
        </a:p>
        <a:p>
          <a:r>
            <a:rPr lang="en-CA" sz="1100"/>
            <a:t>MASONVILLE ]]]</a:t>
          </a:r>
        </a:p>
        <a:p>
          <a:endParaRPr lang="en-CA" sz="1100"/>
        </a:p>
        <a:p>
          <a:r>
            <a:rPr lang="en-CA" sz="1100"/>
            <a:t>------------------------------------------------------</a:t>
          </a:r>
        </a:p>
        <a:p>
          <a:r>
            <a:rPr lang="en-CA" sz="1100"/>
            <a:t>Step 2: preparing to run linear regression</a:t>
          </a:r>
        </a:p>
        <a:p>
          <a:endParaRPr lang="en-CA" sz="1100"/>
        </a:p>
        <a:p>
          <a:r>
            <a:rPr lang="en-CA" sz="1100"/>
            <a:t>a. You don't select Column C anymore; it is replaced by Columns D and E. </a:t>
          </a:r>
        </a:p>
        <a:p>
          <a:r>
            <a:rPr lang="en-CA" sz="1100"/>
            <a:t>b. The independent variables are Column B, D, E. Excel can only take linear regression in a "consecutive rectangle".  Now </a:t>
          </a:r>
        </a:p>
        <a:p>
          <a:endParaRPr lang="en-CA" sz="1100"/>
        </a:p>
        <a:p>
          <a:r>
            <a:rPr lang="en-CA" sz="1100"/>
            <a:t>Column C is not part of this. So to make it "consecutive rectangle", you need to move Column B to Column F.</a:t>
          </a:r>
        </a:p>
        <a:p>
          <a:r>
            <a:rPr lang="en-CA" sz="1100"/>
            <a:t>A quick way to do this:</a:t>
          </a:r>
        </a:p>
        <a:p>
          <a:r>
            <a:rPr lang="en-CA" sz="1100"/>
            <a:t>F1=B1. Then copy it down.</a:t>
          </a:r>
        </a:p>
        <a:p>
          <a:r>
            <a:rPr lang="en-CA" sz="1100"/>
            <a:t>----------------------------------------</a:t>
          </a:r>
        </a:p>
        <a:p>
          <a:r>
            <a:rPr lang="en-CA" sz="1100"/>
            <a:t>Step 3: run the first linear regression.</a:t>
          </a:r>
        </a:p>
        <a:p>
          <a:r>
            <a:rPr lang="en-CA" sz="1100"/>
            <a:t>File --&gt; Option --&gt; Add-ins --&gt; "Manage Excel Add-ins" GO --&gt; make sure "analysis ToolPak" and "Solver Add-in" are selected.</a:t>
          </a:r>
        </a:p>
        <a:p>
          <a:endParaRPr lang="en-CA" sz="1100"/>
        </a:p>
        <a:p>
          <a:r>
            <a:rPr lang="en-CA" sz="1100"/>
            <a:t>To run linear regression, click the following: </a:t>
          </a:r>
        </a:p>
        <a:p>
          <a:r>
            <a:rPr lang="en-CA" sz="1100"/>
            <a:t>Data --&gt; Data Analysis --&gt; Regression --&gt; </a:t>
          </a:r>
        </a:p>
        <a:p>
          <a:r>
            <a:rPr lang="en-CA" sz="1100"/>
            <a:t>Input Y Range = $A$1:$A$10</a:t>
          </a:r>
        </a:p>
        <a:p>
          <a:r>
            <a:rPr lang="en-CA" sz="1100"/>
            <a:t>Input X Range = $D$1:$F$10</a:t>
          </a:r>
        </a:p>
        <a:p>
          <a:r>
            <a:rPr lang="en-CA" sz="1100"/>
            <a:t>Check "Labels" (the first row of your data is a label)</a:t>
          </a:r>
        </a:p>
        <a:p>
          <a:r>
            <a:rPr lang="en-CA" sz="1100"/>
            <a:t>Output Range: $J$1</a:t>
          </a:r>
        </a:p>
        <a:p>
          <a:r>
            <a:rPr lang="en-CA" sz="1100"/>
            <a:t>----------------------</a:t>
          </a:r>
        </a:p>
        <a:p>
          <a:r>
            <a:rPr lang="en-CA" sz="1100"/>
            <a:t>pay attention to the p-value of the three variables (DOWNTOWN, MASONVILLE, Sq Ft).  [we don't care the p-value of the Intercept]</a:t>
          </a:r>
        </a:p>
        <a:p>
          <a:r>
            <a:rPr lang="en-CA" sz="1100"/>
            <a:t>These three p-values are N18:N20.  The threshold that we are comparing with is 5%.</a:t>
          </a:r>
        </a:p>
        <a:p>
          <a:r>
            <a:rPr lang="en-CA" sz="1100"/>
            <a:t>Since the p-value of DOWNTOWN (N18=0.3066) is larger than 5%, we need to run the linear regression again, because this variable is not a good predictor about the dependent variable.</a:t>
          </a:r>
        </a:p>
        <a:p>
          <a:r>
            <a:rPr lang="en-CA" sz="1100"/>
            <a:t>--------------------------------------------</a:t>
          </a:r>
        </a:p>
        <a:p>
          <a:r>
            <a:rPr lang="en-CA" sz="1100"/>
            <a:t>Step 4: run the second linear regression.</a:t>
          </a:r>
        </a:p>
        <a:p>
          <a:endParaRPr lang="en-CA" sz="1100"/>
        </a:p>
        <a:p>
          <a:r>
            <a:rPr lang="en-CA" sz="1100"/>
            <a:t>To run linear regression, click the following: </a:t>
          </a:r>
        </a:p>
        <a:p>
          <a:r>
            <a:rPr lang="en-CA" sz="1100"/>
            <a:t>Data --&gt; Data Analysis --&gt; Regression --&gt; </a:t>
          </a:r>
        </a:p>
        <a:p>
          <a:r>
            <a:rPr lang="en-CA" sz="1100"/>
            <a:t>Input Y Range = $A$1:$A$10</a:t>
          </a:r>
        </a:p>
        <a:p>
          <a:r>
            <a:rPr lang="en-CA" sz="1100"/>
            <a:t>Input X Range = $E$1:$F$10  &lt;-- note that now we don't include Column D.</a:t>
          </a:r>
        </a:p>
        <a:p>
          <a:r>
            <a:rPr lang="en-CA" sz="1100"/>
            <a:t>Check "Labels" (the first row of your data is a label)</a:t>
          </a:r>
        </a:p>
        <a:p>
          <a:r>
            <a:rPr lang="en-CA" sz="1100"/>
            <a:t>Output Range: $J$23</a:t>
          </a:r>
        </a:p>
        <a:p>
          <a:r>
            <a:rPr lang="en-CA" sz="1100"/>
            <a:t>----------------------</a:t>
          </a:r>
        </a:p>
        <a:p>
          <a:r>
            <a:rPr lang="en-CA" sz="1100"/>
            <a:t>pay attention to the p-value of the two variables (MASONVILLE, Sq Ft).  [we don't care the p-value of the Intercept]</a:t>
          </a:r>
        </a:p>
        <a:p>
          <a:r>
            <a:rPr lang="en-CA" sz="1100"/>
            <a:t>These two p-values are N40:N41.  The threshold that we are comparing with is 5%.</a:t>
          </a:r>
        </a:p>
        <a:p>
          <a:r>
            <a:rPr lang="en-CA" sz="1100"/>
            <a:t>All p-values are smaller than 5%. It means all independent variable are "statistically significant". So we are in a good shape.</a:t>
          </a:r>
        </a:p>
        <a:p>
          <a:endParaRPr lang="en-CA" sz="1100"/>
        </a:p>
        <a:p>
          <a:r>
            <a:rPr lang="en-CA" sz="1100"/>
            <a:t>----------------------</a:t>
          </a:r>
        </a:p>
        <a:p>
          <a:r>
            <a:rPr lang="en-CA" sz="1100"/>
            <a:t>Step 5: make the prediction.</a:t>
          </a:r>
        </a:p>
        <a:p>
          <a:endParaRPr lang="en-CA" sz="1100"/>
        </a:p>
        <a:p>
          <a:r>
            <a:rPr lang="en-CA" sz="1100"/>
            <a:t>Check K39:K41 for the coefficients. The linear regression equation is:</a:t>
          </a:r>
        </a:p>
        <a:p>
          <a:r>
            <a:rPr lang="en-CA" sz="1100"/>
            <a:t>Value = 39800 + 25200 * MASONVILLE + 995 * Sq Ft</a:t>
          </a:r>
        </a:p>
        <a:p>
          <a:endParaRPr lang="en-CA" sz="1100"/>
        </a:p>
        <a:p>
          <a:r>
            <a:rPr lang="en-CA" sz="1100"/>
            <a:t>Our original question is to find the price of a 2000SqFt house located at downtown.</a:t>
          </a:r>
        </a:p>
        <a:p>
          <a:r>
            <a:rPr lang="en-CA" sz="1100"/>
            <a:t>So the variable MASONVILLE=0 and SqFt=2000.</a:t>
          </a:r>
        </a:p>
        <a:p>
          <a:endParaRPr lang="en-CA" sz="1100"/>
        </a:p>
        <a:p>
          <a:r>
            <a:rPr lang="en-CA" sz="1100"/>
            <a:t>Value = 39800 + 25200 * 0 + 995 * 2000 = 2029800 (Cell K44)</a:t>
          </a:r>
        </a:p>
        <a:p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4"/>
  <sheetViews>
    <sheetView tabSelected="1" workbookViewId="0">
      <selection activeCell="E91" sqref="E91"/>
    </sheetView>
  </sheetViews>
  <sheetFormatPr defaultRowHeight="15" x14ac:dyDescent="0.25"/>
  <cols>
    <col min="1" max="1" width="12.5703125" bestFit="1" customWidth="1"/>
    <col min="3" max="3" width="12.7109375" bestFit="1" customWidth="1"/>
    <col min="4" max="4" width="13.28515625" customWidth="1"/>
    <col min="5" max="5" width="13.140625" customWidth="1"/>
    <col min="6" max="7" width="14.28515625" bestFit="1" customWidth="1"/>
    <col min="14" max="14" width="11.8554687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4</v>
      </c>
      <c r="E1" t="s">
        <v>3</v>
      </c>
      <c r="F1" t="str">
        <f>B1</f>
        <v>Sq Ft</v>
      </c>
      <c r="J1" t="s">
        <v>6</v>
      </c>
    </row>
    <row r="2" spans="1:18" ht="15.75" thickBot="1" x14ac:dyDescent="0.3">
      <c r="A2" s="1">
        <v>1557000</v>
      </c>
      <c r="B2">
        <v>1500</v>
      </c>
      <c r="C2" t="s">
        <v>3</v>
      </c>
      <c r="D2">
        <f>IF($C2=D$1,1,0)</f>
        <v>0</v>
      </c>
      <c r="E2">
        <f>IF($C2=E$1,1,0)</f>
        <v>1</v>
      </c>
      <c r="F2">
        <f t="shared" ref="F2:F10" si="0">B2</f>
        <v>1500</v>
      </c>
    </row>
    <row r="3" spans="1:18" x14ac:dyDescent="0.25">
      <c r="A3" s="1">
        <v>1035000</v>
      </c>
      <c r="B3">
        <v>1000</v>
      </c>
      <c r="C3" t="s">
        <v>4</v>
      </c>
      <c r="D3">
        <f t="shared" ref="D3:E10" si="1">IF($C3=D$1,1,0)</f>
        <v>1</v>
      </c>
      <c r="E3">
        <f t="shared" si="1"/>
        <v>0</v>
      </c>
      <c r="F3">
        <f t="shared" si="0"/>
        <v>1000</v>
      </c>
      <c r="J3" s="5" t="s">
        <v>7</v>
      </c>
      <c r="K3" s="5"/>
    </row>
    <row r="4" spans="1:18" x14ac:dyDescent="0.25">
      <c r="A4" s="1">
        <v>2520000</v>
      </c>
      <c r="B4">
        <v>2500</v>
      </c>
      <c r="C4" t="s">
        <v>5</v>
      </c>
      <c r="D4">
        <f t="shared" si="1"/>
        <v>0</v>
      </c>
      <c r="E4">
        <f t="shared" si="1"/>
        <v>0</v>
      </c>
      <c r="F4">
        <f t="shared" si="0"/>
        <v>2500</v>
      </c>
      <c r="J4" s="2" t="s">
        <v>8</v>
      </c>
      <c r="K4" s="2">
        <v>0.99997035891857633</v>
      </c>
      <c r="M4" t="s">
        <v>30</v>
      </c>
    </row>
    <row r="5" spans="1:18" x14ac:dyDescent="0.25">
      <c r="A5" s="1">
        <v>2059000</v>
      </c>
      <c r="B5">
        <v>2000</v>
      </c>
      <c r="C5" t="s">
        <v>3</v>
      </c>
      <c r="D5">
        <f t="shared" si="1"/>
        <v>0</v>
      </c>
      <c r="E5">
        <f t="shared" si="1"/>
        <v>1</v>
      </c>
      <c r="F5">
        <f t="shared" si="0"/>
        <v>2000</v>
      </c>
      <c r="J5" s="2" t="s">
        <v>9</v>
      </c>
      <c r="K5" s="2">
        <v>0.99994071871574641</v>
      </c>
      <c r="M5" t="s">
        <v>31</v>
      </c>
    </row>
    <row r="6" spans="1:18" x14ac:dyDescent="0.25">
      <c r="A6" s="1">
        <v>2052000</v>
      </c>
      <c r="B6">
        <v>2000</v>
      </c>
      <c r="C6" t="s">
        <v>3</v>
      </c>
      <c r="D6">
        <f t="shared" si="1"/>
        <v>0</v>
      </c>
      <c r="E6">
        <f t="shared" si="1"/>
        <v>1</v>
      </c>
      <c r="F6">
        <f t="shared" si="0"/>
        <v>2000</v>
      </c>
      <c r="J6" s="2" t="s">
        <v>10</v>
      </c>
      <c r="K6" s="2">
        <v>0.9999051499451943</v>
      </c>
    </row>
    <row r="7" spans="1:18" x14ac:dyDescent="0.25">
      <c r="A7" s="1">
        <v>1539000</v>
      </c>
      <c r="B7">
        <v>1500</v>
      </c>
      <c r="C7" t="s">
        <v>5</v>
      </c>
      <c r="D7">
        <f t="shared" si="1"/>
        <v>0</v>
      </c>
      <c r="E7">
        <f t="shared" si="1"/>
        <v>0</v>
      </c>
      <c r="F7">
        <f t="shared" si="0"/>
        <v>1500</v>
      </c>
      <c r="J7" s="2" t="s">
        <v>11</v>
      </c>
      <c r="K7" s="2">
        <v>5935.7672910360352</v>
      </c>
    </row>
    <row r="8" spans="1:18" ht="15.75" thickBot="1" x14ac:dyDescent="0.3">
      <c r="A8" s="1">
        <v>2023000</v>
      </c>
      <c r="B8">
        <v>2000</v>
      </c>
      <c r="C8" t="s">
        <v>5</v>
      </c>
      <c r="D8">
        <f t="shared" si="1"/>
        <v>0</v>
      </c>
      <c r="E8">
        <f t="shared" si="1"/>
        <v>0</v>
      </c>
      <c r="F8">
        <f t="shared" si="0"/>
        <v>2000</v>
      </c>
      <c r="J8" s="3" t="s">
        <v>12</v>
      </c>
      <c r="K8" s="3">
        <v>9</v>
      </c>
    </row>
    <row r="9" spans="1:18" x14ac:dyDescent="0.25">
      <c r="A9" s="1">
        <v>2552000</v>
      </c>
      <c r="B9">
        <v>2500</v>
      </c>
      <c r="C9" t="s">
        <v>3</v>
      </c>
      <c r="D9">
        <f t="shared" si="1"/>
        <v>0</v>
      </c>
      <c r="E9">
        <f t="shared" si="1"/>
        <v>1</v>
      </c>
      <c r="F9">
        <f t="shared" si="0"/>
        <v>2500</v>
      </c>
    </row>
    <row r="10" spans="1:18" ht="15.75" thickBot="1" x14ac:dyDescent="0.3">
      <c r="A10" s="1">
        <v>3032000</v>
      </c>
      <c r="B10">
        <v>3000</v>
      </c>
      <c r="C10" t="s">
        <v>4</v>
      </c>
      <c r="D10">
        <f t="shared" si="1"/>
        <v>1</v>
      </c>
      <c r="E10">
        <f t="shared" si="1"/>
        <v>0</v>
      </c>
      <c r="F10">
        <f t="shared" si="0"/>
        <v>3000</v>
      </c>
      <c r="J10" t="s">
        <v>13</v>
      </c>
    </row>
    <row r="11" spans="1:18" x14ac:dyDescent="0.25">
      <c r="J11" s="4"/>
      <c r="K11" s="4" t="s">
        <v>18</v>
      </c>
      <c r="L11" s="4" t="s">
        <v>19</v>
      </c>
      <c r="M11" s="4" t="s">
        <v>20</v>
      </c>
      <c r="N11" s="4" t="s">
        <v>21</v>
      </c>
      <c r="O11" s="4" t="s">
        <v>22</v>
      </c>
    </row>
    <row r="12" spans="1:18" x14ac:dyDescent="0.25">
      <c r="J12" s="2" t="s">
        <v>14</v>
      </c>
      <c r="K12" s="2">
        <v>3</v>
      </c>
      <c r="L12" s="2">
        <v>2971531833333.3335</v>
      </c>
      <c r="M12" s="2">
        <v>990510611111.11121</v>
      </c>
      <c r="N12" s="2">
        <v>28112.883948281353</v>
      </c>
      <c r="O12" s="2">
        <v>5.5120724218077254E-11</v>
      </c>
    </row>
    <row r="13" spans="1:18" x14ac:dyDescent="0.25">
      <c r="J13" s="2" t="s">
        <v>15</v>
      </c>
      <c r="K13" s="2">
        <v>5</v>
      </c>
      <c r="L13" s="2">
        <v>176166666.66666633</v>
      </c>
      <c r="M13" s="2">
        <v>35233333.333333269</v>
      </c>
      <c r="N13" s="2"/>
      <c r="O13" s="2"/>
    </row>
    <row r="14" spans="1:18" ht="15.75" thickBot="1" x14ac:dyDescent="0.3">
      <c r="J14" s="3" t="s">
        <v>16</v>
      </c>
      <c r="K14" s="3">
        <v>8</v>
      </c>
      <c r="L14" s="3">
        <v>2971708000000</v>
      </c>
      <c r="M14" s="3"/>
      <c r="N14" s="3"/>
      <c r="O14" s="3"/>
    </row>
    <row r="15" spans="1:18" ht="15.75" thickBot="1" x14ac:dyDescent="0.3"/>
    <row r="16" spans="1:18" x14ac:dyDescent="0.25">
      <c r="J16" s="4"/>
      <c r="K16" s="4" t="s">
        <v>23</v>
      </c>
      <c r="L16" s="4" t="s">
        <v>11</v>
      </c>
      <c r="M16" s="4" t="s">
        <v>24</v>
      </c>
      <c r="N16" s="4" t="s">
        <v>25</v>
      </c>
      <c r="O16" s="4" t="s">
        <v>26</v>
      </c>
      <c r="P16" s="4" t="s">
        <v>27</v>
      </c>
      <c r="Q16" s="4" t="s">
        <v>28</v>
      </c>
      <c r="R16" s="4" t="s">
        <v>29</v>
      </c>
    </row>
    <row r="17" spans="10:18" x14ac:dyDescent="0.25">
      <c r="J17" s="2" t="s">
        <v>17</v>
      </c>
      <c r="K17" s="2">
        <v>37333.333333333721</v>
      </c>
      <c r="L17" s="2">
        <v>7663.0426217150916</v>
      </c>
      <c r="M17" s="2">
        <v>4.871868156852039</v>
      </c>
      <c r="N17" s="2">
        <v>4.5853916513527168E-3</v>
      </c>
      <c r="O17" s="2">
        <v>17634.855164246022</v>
      </c>
      <c r="P17" s="2">
        <v>57031.81150242142</v>
      </c>
      <c r="Q17" s="2">
        <v>17634.855164246022</v>
      </c>
      <c r="R17" s="2">
        <v>57031.81150242142</v>
      </c>
    </row>
    <row r="18" spans="10:18" x14ac:dyDescent="0.25">
      <c r="J18" s="2" t="s">
        <v>4</v>
      </c>
      <c r="K18" s="2">
        <v>6166.6666666667334</v>
      </c>
      <c r="L18" s="2">
        <v>5418.5894023362807</v>
      </c>
      <c r="M18" s="2">
        <v>1.1380575660536139</v>
      </c>
      <c r="N18" s="8">
        <v>0.30667246449839669</v>
      </c>
      <c r="O18" s="2">
        <v>-7762.2608257503471</v>
      </c>
      <c r="P18" s="2">
        <v>20095.594159083812</v>
      </c>
      <c r="Q18" s="2">
        <v>-7762.2608257503471</v>
      </c>
      <c r="R18" s="2">
        <v>20095.594159083812</v>
      </c>
    </row>
    <row r="19" spans="10:18" x14ac:dyDescent="0.25">
      <c r="J19" s="2" t="s">
        <v>3</v>
      </c>
      <c r="K19" s="2">
        <v>27666.666666666653</v>
      </c>
      <c r="L19" s="2">
        <v>4533.5171531359347</v>
      </c>
      <c r="M19" s="2">
        <v>6.1026937214804633</v>
      </c>
      <c r="N19" s="8">
        <v>1.7108951407922633E-3</v>
      </c>
      <c r="O19" s="2">
        <v>16012.88982126976</v>
      </c>
      <c r="P19" s="2">
        <v>39320.443512063546</v>
      </c>
      <c r="Q19" s="2">
        <v>16012.88982126976</v>
      </c>
      <c r="R19" s="2">
        <v>39320.443512063546</v>
      </c>
    </row>
    <row r="20" spans="10:18" ht="15.75" thickBot="1" x14ac:dyDescent="0.3">
      <c r="J20" s="3" t="s">
        <v>1</v>
      </c>
      <c r="K20" s="3">
        <v>994.99999999999989</v>
      </c>
      <c r="L20" s="3">
        <v>3.4270168433266304</v>
      </c>
      <c r="M20" s="3">
        <v>290.33997948902584</v>
      </c>
      <c r="N20" s="9">
        <v>9.1984458261215485E-12</v>
      </c>
      <c r="O20" s="3">
        <v>986.19057275212469</v>
      </c>
      <c r="P20" s="3">
        <v>1003.8094272478751</v>
      </c>
      <c r="Q20" s="3">
        <v>986.19057275212469</v>
      </c>
      <c r="R20" s="3">
        <v>1003.8094272478751</v>
      </c>
    </row>
    <row r="23" spans="10:18" x14ac:dyDescent="0.25">
      <c r="J23" t="s">
        <v>6</v>
      </c>
    </row>
    <row r="24" spans="10:18" ht="15.75" thickBot="1" x14ac:dyDescent="0.3"/>
    <row r="25" spans="10:18" x14ac:dyDescent="0.25">
      <c r="J25" s="5" t="s">
        <v>7</v>
      </c>
      <c r="K25" s="5"/>
    </row>
    <row r="26" spans="10:18" x14ac:dyDescent="0.25">
      <c r="J26" s="2" t="s">
        <v>8</v>
      </c>
      <c r="K26" s="2">
        <v>0.9999626806976345</v>
      </c>
    </row>
    <row r="27" spans="10:18" x14ac:dyDescent="0.25">
      <c r="J27" s="2" t="s">
        <v>9</v>
      </c>
      <c r="K27" s="2">
        <v>0.99992536278799937</v>
      </c>
    </row>
    <row r="28" spans="10:18" x14ac:dyDescent="0.25">
      <c r="J28" s="2" t="s">
        <v>10</v>
      </c>
      <c r="K28" s="8">
        <v>0.99990048371733253</v>
      </c>
    </row>
    <row r="29" spans="10:18" x14ac:dyDescent="0.25">
      <c r="J29" s="2" t="s">
        <v>11</v>
      </c>
      <c r="K29" s="2">
        <v>6080.0219297850208</v>
      </c>
    </row>
    <row r="30" spans="10:18" ht="15.75" thickBot="1" x14ac:dyDescent="0.3">
      <c r="J30" s="3" t="s">
        <v>12</v>
      </c>
      <c r="K30" s="3">
        <v>9</v>
      </c>
    </row>
    <row r="32" spans="10:18" ht="15.75" thickBot="1" x14ac:dyDescent="0.3">
      <c r="J32" t="s">
        <v>13</v>
      </c>
    </row>
    <row r="33" spans="10:18" x14ac:dyDescent="0.25">
      <c r="J33" s="4"/>
      <c r="K33" s="4" t="s">
        <v>18</v>
      </c>
      <c r="L33" s="4" t="s">
        <v>19</v>
      </c>
      <c r="M33" s="4" t="s">
        <v>20</v>
      </c>
      <c r="N33" s="4" t="s">
        <v>21</v>
      </c>
      <c r="O33" s="4" t="s">
        <v>22</v>
      </c>
    </row>
    <row r="34" spans="10:18" x14ac:dyDescent="0.25">
      <c r="J34" s="2" t="s">
        <v>14</v>
      </c>
      <c r="K34" s="2">
        <v>2</v>
      </c>
      <c r="L34" s="2">
        <v>2971486200000</v>
      </c>
      <c r="M34" s="2">
        <v>1485743100000</v>
      </c>
      <c r="N34" s="2">
        <v>40191.427412082849</v>
      </c>
      <c r="O34" s="2">
        <v>4.157825181672332E-13</v>
      </c>
    </row>
    <row r="35" spans="10:18" x14ac:dyDescent="0.25">
      <c r="J35" s="2" t="s">
        <v>15</v>
      </c>
      <c r="K35" s="2">
        <v>6</v>
      </c>
      <c r="L35" s="2">
        <v>221800000.00000063</v>
      </c>
      <c r="M35" s="2">
        <v>36966666.666666768</v>
      </c>
      <c r="N35" s="2"/>
      <c r="O35" s="2"/>
    </row>
    <row r="36" spans="10:18" ht="15.75" thickBot="1" x14ac:dyDescent="0.3">
      <c r="J36" s="3" t="s">
        <v>16</v>
      </c>
      <c r="K36" s="3">
        <v>8</v>
      </c>
      <c r="L36" s="3">
        <v>2971708000000</v>
      </c>
      <c r="M36" s="3"/>
      <c r="N36" s="3"/>
      <c r="O36" s="3"/>
    </row>
    <row r="37" spans="10:18" ht="15.75" thickBot="1" x14ac:dyDescent="0.3"/>
    <row r="38" spans="10:18" x14ac:dyDescent="0.25">
      <c r="J38" s="4"/>
      <c r="K38" s="4" t="s">
        <v>23</v>
      </c>
      <c r="L38" s="4" t="s">
        <v>11</v>
      </c>
      <c r="M38" s="4" t="s">
        <v>24</v>
      </c>
      <c r="N38" s="4" t="s">
        <v>25</v>
      </c>
      <c r="O38" s="4" t="s">
        <v>26</v>
      </c>
      <c r="P38" s="4" t="s">
        <v>27</v>
      </c>
      <c r="Q38" s="4" t="s">
        <v>28</v>
      </c>
      <c r="R38" s="4" t="s">
        <v>29</v>
      </c>
    </row>
    <row r="39" spans="10:18" x14ac:dyDescent="0.25">
      <c r="J39" s="2" t="s">
        <v>17</v>
      </c>
      <c r="K39" s="6">
        <v>39800.000000000233</v>
      </c>
      <c r="L39" s="2">
        <v>7528.7596735599409</v>
      </c>
      <c r="M39" s="2">
        <v>5.2863953327893887</v>
      </c>
      <c r="N39" s="2">
        <v>1.8538185300622559E-3</v>
      </c>
      <c r="O39" s="2">
        <v>21377.78873034408</v>
      </c>
      <c r="P39" s="2">
        <v>58222.211269656385</v>
      </c>
      <c r="Q39" s="2">
        <v>21377.78873034408</v>
      </c>
      <c r="R39" s="2">
        <v>58222.211269656385</v>
      </c>
    </row>
    <row r="40" spans="10:18" x14ac:dyDescent="0.25">
      <c r="J40" s="2" t="s">
        <v>3</v>
      </c>
      <c r="K40" s="6">
        <v>25199.99999999996</v>
      </c>
      <c r="L40" s="2">
        <v>4078.6027019066291</v>
      </c>
      <c r="M40" s="2">
        <v>6.1785865998224558</v>
      </c>
      <c r="N40" s="8">
        <v>8.2650011496716879E-4</v>
      </c>
      <c r="O40" s="2">
        <v>15220.018712592735</v>
      </c>
      <c r="P40" s="2">
        <v>35179.981287407187</v>
      </c>
      <c r="Q40" s="2">
        <v>15220.018712592735</v>
      </c>
      <c r="R40" s="2">
        <v>35179.981287407187</v>
      </c>
    </row>
    <row r="41" spans="10:18" ht="15.75" thickBot="1" x14ac:dyDescent="0.3">
      <c r="J41" s="3" t="s">
        <v>1</v>
      </c>
      <c r="K41" s="7">
        <v>994.99999999999989</v>
      </c>
      <c r="L41" s="3">
        <v>3.5103022978402101</v>
      </c>
      <c r="M41" s="3">
        <v>283.45137129990064</v>
      </c>
      <c r="N41" s="9">
        <v>1.3012096237443175E-13</v>
      </c>
      <c r="O41" s="3">
        <v>986.41059970631329</v>
      </c>
      <c r="P41" s="3">
        <v>1003.5894002936865</v>
      </c>
      <c r="Q41" s="3">
        <v>986.41059970631329</v>
      </c>
      <c r="R41" s="3">
        <v>1003.5894002936865</v>
      </c>
    </row>
    <row r="43" spans="10:18" x14ac:dyDescent="0.25">
      <c r="J43" t="s">
        <v>32</v>
      </c>
    </row>
    <row r="44" spans="10:18" x14ac:dyDescent="0.25">
      <c r="J44" t="s">
        <v>33</v>
      </c>
      <c r="K44">
        <f>39800 +25200 * 0 + 995 *2000</f>
        <v>2029800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answer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hpun</dc:creator>
  <cp:lastModifiedBy>hpun</cp:lastModifiedBy>
  <dcterms:created xsi:type="dcterms:W3CDTF">2012-09-22T23:00:59Z</dcterms:created>
  <dcterms:modified xsi:type="dcterms:W3CDTF">2021-03-27T21:44:46Z</dcterms:modified>
</cp:coreProperties>
</file>